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документы\Сесії на сайт\Сесії 2024 рік\Проєкти рішень 65 позачергової сесії VIII скликання\"/>
    </mc:Choice>
  </mc:AlternateContent>
  <xr:revisionPtr revIDLastSave="0" documentId="8_{B016A572-173B-465A-87CF-D1742FF1CBA6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Проєкт 01.25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3" i="7" l="1"/>
  <c r="C63" i="7"/>
  <c r="E62" i="7"/>
  <c r="C62" i="7"/>
  <c r="E60" i="7"/>
  <c r="E59" i="7"/>
  <c r="E58" i="7"/>
  <c r="E55" i="7"/>
  <c r="C55" i="7"/>
  <c r="E54" i="7"/>
  <c r="E53" i="7"/>
  <c r="E52" i="7"/>
  <c r="E51" i="7"/>
  <c r="E50" i="7"/>
  <c r="E48" i="7"/>
  <c r="C48" i="7"/>
  <c r="E47" i="7"/>
  <c r="E46" i="7"/>
  <c r="E44" i="7"/>
  <c r="C44" i="7"/>
  <c r="E43" i="7"/>
  <c r="E42" i="7"/>
  <c r="E41" i="7"/>
  <c r="E39" i="7"/>
  <c r="C39" i="7"/>
  <c r="E37" i="7"/>
  <c r="E36" i="7"/>
  <c r="E35" i="7"/>
  <c r="E33" i="7"/>
  <c r="C33" i="7"/>
  <c r="E32" i="7"/>
  <c r="E31" i="7"/>
  <c r="E30" i="7"/>
  <c r="E29" i="7"/>
  <c r="E27" i="7"/>
  <c r="C27" i="7"/>
  <c r="E26" i="7"/>
  <c r="E25" i="7"/>
  <c r="E24" i="7"/>
  <c r="E23" i="7"/>
  <c r="E22" i="7"/>
  <c r="E21" i="7"/>
</calcChain>
</file>

<file path=xl/sharedStrings.xml><?xml version="1.0" encoding="utf-8"?>
<sst xmlns="http://schemas.openxmlformats.org/spreadsheetml/2006/main" count="68" uniqueCount="48">
  <si>
    <t>ЗАТВЕРДЖЕНО</t>
  </si>
  <si>
    <r>
      <rPr>
        <sz val="11"/>
        <color theme="1"/>
        <rFont val="Calibri"/>
        <charset val="134"/>
        <scheme val="minor"/>
      </rPr>
      <t xml:space="preserve">Штат у кількості 44.5 </t>
    </r>
    <r>
      <rPr>
        <sz val="12"/>
        <color theme="1"/>
        <rFont val="Times New Roman"/>
        <charset val="204"/>
      </rPr>
      <t>штатних</t>
    </r>
  </si>
  <si>
    <t>одиниць з місячним фондом</t>
  </si>
  <si>
    <t>заробітної плати за посадовими</t>
  </si>
  <si>
    <r>
      <rPr>
        <sz val="11"/>
        <color theme="1"/>
        <rFont val="Calibri"/>
        <charset val="134"/>
        <scheme val="minor"/>
      </rPr>
      <t xml:space="preserve">окладами </t>
    </r>
    <r>
      <rPr>
        <b/>
        <sz val="11"/>
        <color theme="1"/>
        <rFont val="Calibri"/>
        <charset val="134"/>
        <scheme val="minor"/>
      </rPr>
      <t xml:space="preserve"> 252392,50</t>
    </r>
    <r>
      <rPr>
        <b/>
        <sz val="11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>грн.</t>
    </r>
  </si>
  <si>
    <t>(Двісті п'ятдесят дві тисячі триста дев'яносто дві гривні 50 копійок)</t>
  </si>
  <si>
    <t>Сільський голова</t>
  </si>
  <si>
    <t>____________ Д.КОРОТЕНКО</t>
  </si>
  <si>
    <t>"__"                                                          2025року</t>
  </si>
  <si>
    <t xml:space="preserve">                                                                 </t>
  </si>
  <si>
    <t>ШТАТНИЙ РОЗПИС</t>
  </si>
  <si>
    <t>НА 2025 РІК</t>
  </si>
  <si>
    <t>Комунальної установи «Центр соціальних послуг Широківської громади»                      Широківської сільської ради Запорізького району Запорізької області</t>
  </si>
  <si>
    <t>вводиться в дію з   01.11.2025 року</t>
  </si>
  <si>
    <t>№ з/п</t>
  </si>
  <si>
    <t>Назва структурного підрозділу та посад</t>
  </si>
  <si>
    <t>Кількість штатних посад</t>
  </si>
  <si>
    <t>Посадовий оклад за ЄТС, грн.</t>
  </si>
  <si>
    <t>Фонд заробітної плати на місяць за посадовими окладами, грн.</t>
  </si>
  <si>
    <t>Адміністративний персонал та апарат</t>
  </si>
  <si>
    <t>Директор</t>
  </si>
  <si>
    <t>Заступник директора</t>
  </si>
  <si>
    <t>Головний бухгалтер</t>
  </si>
  <si>
    <t>Бухгалтер</t>
  </si>
  <si>
    <t>Провідний спеціаліст з публічних закупівель</t>
  </si>
  <si>
    <t>Фахівець із супроводу ветеранів війни та
демобілізованих осіб</t>
  </si>
  <si>
    <t>12 розряд</t>
  </si>
  <si>
    <t>Усього</t>
  </si>
  <si>
    <t xml:space="preserve">Відділення соціальної  роботи </t>
  </si>
  <si>
    <t>Завідувач відділення</t>
  </si>
  <si>
    <t>Соціальний менеджер</t>
  </si>
  <si>
    <t>Фахівець із соціальної роботи</t>
  </si>
  <si>
    <t>Психолог</t>
  </si>
  <si>
    <t>Віділення натуральної та грошової допомоги</t>
  </si>
  <si>
    <t>Соціальний працівник</t>
  </si>
  <si>
    <t>Соціальний робітник</t>
  </si>
  <si>
    <t xml:space="preserve">Водій </t>
  </si>
  <si>
    <r>
      <rPr>
        <sz val="12"/>
        <color rgb="FF000000"/>
        <rFont val="Times New Roman"/>
        <charset val="204"/>
      </rPr>
      <t xml:space="preserve">        </t>
    </r>
    <r>
      <rPr>
        <b/>
        <sz val="12"/>
        <color theme="1"/>
        <rFont val="Times New Roman"/>
        <charset val="204"/>
      </rPr>
      <t>Відділення денного перебування</t>
    </r>
  </si>
  <si>
    <t>Фахівець з із фізичної реабілітації</t>
  </si>
  <si>
    <t>Відділення соціальної допомоги вдома</t>
  </si>
  <si>
    <t>Відділення підтримки осіб, які постраждали від домашнього насильства та насильства за ознакою статі</t>
  </si>
  <si>
    <t>Керівник мобільної бригади</t>
  </si>
  <si>
    <t>Денний центр соціально-психологічної допомоги особам, які постраждали від домашнього насильства та / або насильства за ознако статі</t>
  </si>
  <si>
    <t>Завідувач центру</t>
  </si>
  <si>
    <t>УСЬОГО по установі</t>
  </si>
  <si>
    <t>Виконуюча обов'язки директора КУ "ЦСП Широківської громади"</t>
  </si>
  <si>
    <t>Анна НАЗАРЕНКО</t>
  </si>
  <si>
    <t>Анна КУРТА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</si>
</sst>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\ ##0"/>
    <numFmt numFmtId="166" formatCode="#\ ##0.00"/>
  </numFmts>
  <fonts count="13">
    <font>
      <sz val="11"/>
      <color theme="1"/>
      <name val="Calibri"/>
      <charset val="134"/>
      <scheme val="minor"/>
    </font>
    <font>
      <b/>
      <sz val="16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b/>
      <sz val="14"/>
      <color theme="1"/>
      <name val="Times New Roman"/>
      <charset val="204"/>
    </font>
    <font>
      <b/>
      <sz val="14"/>
      <color rgb="FF000000"/>
      <name val="Times New Roman"/>
      <charset val="204"/>
    </font>
    <font>
      <b/>
      <sz val="12"/>
      <color rgb="FF000000"/>
      <name val="Times New Roman"/>
      <charset val="204"/>
    </font>
    <font>
      <sz val="12"/>
      <color rgb="FF000000"/>
      <name val="Times New Roman"/>
      <charset val="204"/>
    </font>
    <font>
      <b/>
      <sz val="11"/>
      <color theme="1"/>
      <name val="Calibri"/>
      <charset val="134"/>
      <scheme val="minor"/>
    </font>
    <font>
      <sz val="14"/>
      <color rgb="FF000000"/>
      <name val="Times New Roman"/>
      <charset val="204"/>
    </font>
    <font>
      <sz val="14"/>
      <color theme="1"/>
      <name val="Calibri"/>
      <charset val="134"/>
      <scheme val="minor"/>
    </font>
    <font>
      <sz val="14"/>
      <color theme="1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center" indent="15"/>
    </xf>
    <xf numFmtId="0" fontId="3" fillId="0" borderId="0" xfId="0" applyFont="1" applyAlignment="1">
      <alignment horizontal="left" vertical="center" indent="15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164" fontId="8" fillId="0" borderId="8" xfId="0" applyNumberFormat="1" applyFont="1" applyBorder="1" applyAlignment="1">
      <alignment horizontal="center" vertical="center" wrapText="1"/>
    </xf>
    <xf numFmtId="165" fontId="8" fillId="0" borderId="8" xfId="0" applyNumberFormat="1" applyFont="1" applyBorder="1" applyAlignment="1">
      <alignment horizontal="center" vertical="center" wrapText="1"/>
    </xf>
    <xf numFmtId="166" fontId="8" fillId="0" borderId="9" xfId="0" applyNumberFormat="1" applyFont="1" applyBorder="1" applyAlignment="1">
      <alignment horizontal="center" vertical="center" wrapText="1"/>
    </xf>
    <xf numFmtId="166" fontId="8" fillId="3" borderId="9" xfId="0" applyNumberFormat="1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vertical="center" wrapText="1"/>
    </xf>
    <xf numFmtId="164" fontId="8" fillId="0" borderId="11" xfId="0" applyNumberFormat="1" applyFont="1" applyBorder="1" applyAlignment="1">
      <alignment horizontal="center" vertical="center" wrapText="1"/>
    </xf>
    <xf numFmtId="165" fontId="8" fillId="0" borderId="11" xfId="0" applyNumberFormat="1" applyFont="1" applyBorder="1" applyAlignment="1">
      <alignment horizontal="center" vertical="center" wrapText="1"/>
    </xf>
    <xf numFmtId="166" fontId="8" fillId="0" borderId="12" xfId="0" applyNumberFormat="1" applyFont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vertical="center" wrapText="1"/>
    </xf>
    <xf numFmtId="2" fontId="7" fillId="3" borderId="14" xfId="0" applyNumberFormat="1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166" fontId="7" fillId="3" borderId="15" xfId="0" applyNumberFormat="1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vertical="center" wrapText="1"/>
    </xf>
    <xf numFmtId="164" fontId="8" fillId="0" borderId="20" xfId="0" applyNumberFormat="1" applyFont="1" applyBorder="1" applyAlignment="1">
      <alignment horizontal="center" vertical="center" wrapText="1"/>
    </xf>
    <xf numFmtId="165" fontId="8" fillId="0" borderId="20" xfId="0" applyNumberFormat="1" applyFont="1" applyBorder="1" applyAlignment="1">
      <alignment horizontal="center" vertical="center" wrapText="1"/>
    </xf>
    <xf numFmtId="164" fontId="7" fillId="3" borderId="14" xfId="0" applyNumberFormat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66" fontId="8" fillId="0" borderId="8" xfId="0" applyNumberFormat="1" applyFont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vertical="center" wrapText="1"/>
    </xf>
    <xf numFmtId="164" fontId="7" fillId="3" borderId="22" xfId="0" applyNumberFormat="1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166" fontId="7" fillId="3" borderId="23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vertical="center" wrapText="1"/>
    </xf>
    <xf numFmtId="166" fontId="7" fillId="3" borderId="14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vertical="center" wrapText="1"/>
    </xf>
    <xf numFmtId="166" fontId="7" fillId="2" borderId="30" xfId="0" applyNumberFormat="1" applyFont="1" applyFill="1" applyBorder="1" applyAlignment="1">
      <alignment horizontal="center" vertical="center" wrapText="1"/>
    </xf>
    <xf numFmtId="166" fontId="8" fillId="0" borderId="31" xfId="0" applyNumberFormat="1" applyFont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distributed" wrapText="1"/>
    </xf>
    <xf numFmtId="0" fontId="3" fillId="3" borderId="8" xfId="0" applyFont="1" applyFill="1" applyBorder="1" applyAlignment="1">
      <alignment vertical="distributed" wrapText="1"/>
    </xf>
    <xf numFmtId="164" fontId="3" fillId="3" borderId="8" xfId="0" applyNumberFormat="1" applyFont="1" applyFill="1" applyBorder="1" applyAlignment="1">
      <alignment horizontal="center" vertical="distributed" wrapText="1"/>
    </xf>
    <xf numFmtId="0" fontId="3" fillId="3" borderId="33" xfId="0" applyFont="1" applyFill="1" applyBorder="1" applyAlignment="1">
      <alignment horizontal="center" vertical="distributed" wrapText="1"/>
    </xf>
    <xf numFmtId="2" fontId="3" fillId="3" borderId="34" xfId="0" applyNumberFormat="1" applyFont="1" applyFill="1" applyBorder="1" applyAlignment="1">
      <alignment horizontal="center" vertical="distributed" wrapText="1"/>
    </xf>
    <xf numFmtId="164" fontId="8" fillId="0" borderId="30" xfId="0" applyNumberFormat="1" applyFont="1" applyBorder="1" applyAlignment="1">
      <alignment horizontal="center" vertical="center" wrapText="1"/>
    </xf>
    <xf numFmtId="166" fontId="8" fillId="0" borderId="35" xfId="0" applyNumberFormat="1" applyFont="1" applyBorder="1" applyAlignment="1">
      <alignment horizontal="center" vertical="center" wrapText="1"/>
    </xf>
    <xf numFmtId="166" fontId="8" fillId="0" borderId="36" xfId="0" applyNumberFormat="1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vertical="center" wrapText="1"/>
    </xf>
    <xf numFmtId="164" fontId="8" fillId="0" borderId="22" xfId="0" applyNumberFormat="1" applyFont="1" applyBorder="1" applyAlignment="1">
      <alignment horizontal="center" vertical="center" wrapText="1"/>
    </xf>
    <xf numFmtId="165" fontId="8" fillId="0" borderId="37" xfId="0" applyNumberFormat="1" applyFont="1" applyBorder="1" applyAlignment="1">
      <alignment horizontal="center" vertical="center" wrapText="1"/>
    </xf>
    <xf numFmtId="166" fontId="8" fillId="0" borderId="27" xfId="0" applyNumberFormat="1" applyFont="1" applyBorder="1" applyAlignment="1">
      <alignment horizontal="center" vertical="center" wrapText="1"/>
    </xf>
    <xf numFmtId="165" fontId="8" fillId="0" borderId="22" xfId="0" applyNumberFormat="1" applyFont="1" applyBorder="1" applyAlignment="1">
      <alignment horizontal="center" vertical="center" wrapText="1"/>
    </xf>
    <xf numFmtId="166" fontId="8" fillId="0" borderId="38" xfId="0" applyNumberFormat="1" applyFont="1" applyBorder="1" applyAlignment="1">
      <alignment horizontal="center" vertical="center" wrapText="1"/>
    </xf>
    <xf numFmtId="0" fontId="3" fillId="0" borderId="40" xfId="0" applyFont="1" applyBorder="1" applyAlignment="1">
      <alignment horizontal="left" vertical="center" wrapText="1"/>
    </xf>
    <xf numFmtId="164" fontId="3" fillId="0" borderId="40" xfId="0" applyNumberFormat="1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2" fontId="3" fillId="0" borderId="41" xfId="0" applyNumberFormat="1" applyFont="1" applyBorder="1" applyAlignment="1">
      <alignment horizontal="center" vertical="center" wrapText="1"/>
    </xf>
    <xf numFmtId="0" fontId="8" fillId="3" borderId="14" xfId="0" applyFont="1" applyFill="1" applyBorder="1" applyAlignment="1">
      <alignment vertical="center" wrapText="1"/>
    </xf>
    <xf numFmtId="164" fontId="8" fillId="3" borderId="14" xfId="0" applyNumberFormat="1" applyFont="1" applyFill="1" applyBorder="1" applyAlignment="1">
      <alignment horizontal="center" vertical="center" wrapText="1"/>
    </xf>
    <xf numFmtId="166" fontId="8" fillId="3" borderId="15" xfId="0" applyNumberFormat="1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5" fillId="0" borderId="14" xfId="0" applyFont="1" applyBorder="1"/>
    <xf numFmtId="2" fontId="5" fillId="0" borderId="14" xfId="0" applyNumberFormat="1" applyFont="1" applyBorder="1" applyAlignment="1">
      <alignment horizontal="center"/>
    </xf>
    <xf numFmtId="0" fontId="11" fillId="0" borderId="14" xfId="0" applyFont="1" applyBorder="1"/>
    <xf numFmtId="166" fontId="5" fillId="0" borderId="15" xfId="0" applyNumberFormat="1" applyFont="1" applyBorder="1" applyAlignment="1">
      <alignment horizontal="center"/>
    </xf>
    <xf numFmtId="0" fontId="11" fillId="0" borderId="0" xfId="0" applyFont="1"/>
    <xf numFmtId="0" fontId="10" fillId="0" borderId="0" xfId="0" applyFont="1" applyAlignment="1">
      <alignment vertical="center"/>
    </xf>
    <xf numFmtId="0" fontId="5" fillId="0" borderId="0" xfId="0" applyFont="1"/>
    <xf numFmtId="2" fontId="5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center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left"/>
    </xf>
    <xf numFmtId="0" fontId="8" fillId="2" borderId="24" xfId="0" applyFont="1" applyFill="1" applyBorder="1" applyAlignment="1">
      <alignment horizontal="left" vertical="center" wrapText="1"/>
    </xf>
    <xf numFmtId="0" fontId="0" fillId="2" borderId="25" xfId="0" applyFill="1" applyBorder="1" applyAlignment="1">
      <alignment horizontal="left" vertical="center" wrapText="1"/>
    </xf>
    <xf numFmtId="0" fontId="0" fillId="2" borderId="26" xfId="0" applyFill="1" applyBorder="1" applyAlignment="1">
      <alignment horizontal="left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vertical="distributed" wrapText="1"/>
    </xf>
    <xf numFmtId="0" fontId="9" fillId="2" borderId="0" xfId="0" applyFont="1" applyFill="1" applyAlignment="1">
      <alignment vertical="distributed" wrapText="1"/>
    </xf>
    <xf numFmtId="0" fontId="9" fillId="2" borderId="32" xfId="0" applyFont="1" applyFill="1" applyBorder="1" applyAlignment="1">
      <alignment vertical="distributed" wrapText="1"/>
    </xf>
    <xf numFmtId="0" fontId="7" fillId="3" borderId="39" xfId="0" applyFont="1" applyFill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12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0" fillId="2" borderId="17" xfId="0" applyFill="1" applyBorder="1" applyAlignment="1">
      <alignment horizontal="left" vertical="center" wrapText="1"/>
    </xf>
    <xf numFmtId="0" fontId="0" fillId="2" borderId="18" xfId="0" applyFill="1" applyBorder="1" applyAlignment="1">
      <alignment horizontal="left" vertical="center" wrapText="1"/>
    </xf>
    <xf numFmtId="0" fontId="4" fillId="0" borderId="0" xfId="0" applyFont="1"/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8"/>
  <sheetViews>
    <sheetView tabSelected="1" topLeftCell="A13" workbookViewId="0">
      <selection activeCell="A19" sqref="A19"/>
    </sheetView>
  </sheetViews>
  <sheetFormatPr defaultColWidth="9" defaultRowHeight="14.4"/>
  <cols>
    <col min="1" max="1" width="6.33203125" customWidth="1"/>
    <col min="2" max="2" width="27.33203125" customWidth="1"/>
    <col min="3" max="3" width="12.33203125" customWidth="1"/>
    <col min="4" max="4" width="27.6640625" customWidth="1"/>
    <col min="5" max="5" width="40.88671875" customWidth="1"/>
    <col min="6" max="6" width="21.109375" hidden="1" customWidth="1"/>
  </cols>
  <sheetData>
    <row r="1" spans="1:6" ht="20.399999999999999">
      <c r="C1" s="1"/>
    </row>
    <row r="2" spans="1:6" ht="15.6">
      <c r="A2" s="2"/>
      <c r="D2" s="106" t="s">
        <v>0</v>
      </c>
      <c r="E2" s="106"/>
    </row>
    <row r="3" spans="1:6" ht="15.6">
      <c r="A3" s="3"/>
      <c r="D3" s="106" t="s">
        <v>1</v>
      </c>
      <c r="E3" s="106"/>
      <c r="F3" s="106"/>
    </row>
    <row r="4" spans="1:6" ht="15.6">
      <c r="A4" s="3"/>
      <c r="D4" s="106" t="s">
        <v>2</v>
      </c>
      <c r="E4" s="106"/>
      <c r="F4" s="106"/>
    </row>
    <row r="5" spans="1:6" ht="15.6">
      <c r="A5" s="3"/>
      <c r="D5" s="106" t="s">
        <v>3</v>
      </c>
      <c r="E5" s="106"/>
      <c r="F5" s="106"/>
    </row>
    <row r="6" spans="1:6" ht="15.6">
      <c r="A6" s="3"/>
      <c r="D6" s="106" t="s">
        <v>4</v>
      </c>
      <c r="E6" s="106"/>
      <c r="F6" s="106"/>
    </row>
    <row r="7" spans="1:6" ht="15.6">
      <c r="A7" s="3"/>
      <c r="D7" s="105" t="s">
        <v>5</v>
      </c>
      <c r="E7" s="105"/>
      <c r="F7" s="105"/>
    </row>
    <row r="8" spans="1:6" ht="15.6" hidden="1">
      <c r="A8" s="4"/>
      <c r="E8" s="5"/>
    </row>
    <row r="9" spans="1:6" ht="15.6">
      <c r="A9" s="4"/>
      <c r="D9" s="106" t="s">
        <v>6</v>
      </c>
      <c r="E9" s="106"/>
      <c r="F9" s="106"/>
    </row>
    <row r="10" spans="1:6" ht="15.6">
      <c r="A10" s="4"/>
      <c r="D10" s="106" t="s">
        <v>7</v>
      </c>
      <c r="E10" s="106"/>
      <c r="F10" s="106"/>
    </row>
    <row r="11" spans="1:6" ht="11.4" customHeight="1">
      <c r="A11" s="4"/>
      <c r="D11" s="106" t="s">
        <v>8</v>
      </c>
      <c r="E11" s="106"/>
      <c r="F11" s="106"/>
    </row>
    <row r="12" spans="1:6" ht="15.6" hidden="1">
      <c r="A12" s="6" t="s">
        <v>9</v>
      </c>
    </row>
    <row r="13" spans="1:6" ht="15.6">
      <c r="A13" s="6"/>
    </row>
    <row r="14" spans="1:6" ht="17.399999999999999">
      <c r="A14" s="95" t="s">
        <v>10</v>
      </c>
      <c r="B14" s="95"/>
      <c r="C14" s="95"/>
      <c r="D14" s="95"/>
      <c r="E14" s="95"/>
    </row>
    <row r="15" spans="1:6" ht="17.399999999999999">
      <c r="A15" s="95" t="s">
        <v>11</v>
      </c>
      <c r="B15" s="95"/>
      <c r="C15" s="95"/>
      <c r="D15" s="95"/>
      <c r="E15" s="95"/>
    </row>
    <row r="16" spans="1:6" ht="17.399999999999999">
      <c r="A16" s="96" t="s">
        <v>12</v>
      </c>
      <c r="B16" s="96"/>
      <c r="C16" s="96"/>
      <c r="D16" s="96"/>
      <c r="E16" s="96"/>
    </row>
    <row r="17" spans="1:6" ht="17.399999999999999">
      <c r="A17" s="7"/>
    </row>
    <row r="18" spans="1:6" ht="15.6">
      <c r="A18" s="8" t="s">
        <v>13</v>
      </c>
    </row>
    <row r="19" spans="1:6" ht="87.6" customHeight="1">
      <c r="A19" s="9" t="s">
        <v>14</v>
      </c>
      <c r="B19" s="10" t="s">
        <v>15</v>
      </c>
      <c r="C19" s="10" t="s">
        <v>16</v>
      </c>
      <c r="D19" s="10" t="s">
        <v>17</v>
      </c>
      <c r="E19" s="11" t="s">
        <v>18</v>
      </c>
    </row>
    <row r="20" spans="1:6" ht="15.6">
      <c r="A20" s="97" t="s">
        <v>19</v>
      </c>
      <c r="B20" s="98"/>
      <c r="C20" s="98"/>
      <c r="D20" s="99"/>
      <c r="E20" s="100"/>
    </row>
    <row r="21" spans="1:6" ht="15.6">
      <c r="A21" s="12">
        <v>1</v>
      </c>
      <c r="B21" s="13" t="s">
        <v>20</v>
      </c>
      <c r="C21" s="14">
        <v>1</v>
      </c>
      <c r="D21" s="15">
        <v>7732</v>
      </c>
      <c r="E21" s="16">
        <f>C21*D21</f>
        <v>7732</v>
      </c>
    </row>
    <row r="22" spans="1:6" ht="15.6">
      <c r="A22" s="12">
        <v>2</v>
      </c>
      <c r="B22" s="13" t="s">
        <v>21</v>
      </c>
      <c r="C22" s="14">
        <v>1</v>
      </c>
      <c r="D22" s="15">
        <v>7345</v>
      </c>
      <c r="E22" s="16">
        <f>D22</f>
        <v>7345</v>
      </c>
    </row>
    <row r="23" spans="1:6" ht="15.6">
      <c r="A23" s="12">
        <v>3</v>
      </c>
      <c r="B23" s="13" t="s">
        <v>22</v>
      </c>
      <c r="C23" s="14">
        <v>1</v>
      </c>
      <c r="D23" s="15">
        <v>6959</v>
      </c>
      <c r="E23" s="16">
        <f>C23*D23</f>
        <v>6959</v>
      </c>
    </row>
    <row r="24" spans="1:6" ht="15.6">
      <c r="A24" s="12">
        <v>4</v>
      </c>
      <c r="B24" s="13" t="s">
        <v>23</v>
      </c>
      <c r="C24" s="14">
        <v>1</v>
      </c>
      <c r="D24" s="15">
        <v>4633</v>
      </c>
      <c r="E24" s="17">
        <f>C24*D24</f>
        <v>4633</v>
      </c>
    </row>
    <row r="25" spans="1:6" ht="31.2">
      <c r="A25" s="12">
        <v>5</v>
      </c>
      <c r="B25" s="13" t="s">
        <v>24</v>
      </c>
      <c r="C25" s="14">
        <v>0.5</v>
      </c>
      <c r="D25" s="15">
        <v>5815</v>
      </c>
      <c r="E25" s="16">
        <f>C25*D25</f>
        <v>2907.5</v>
      </c>
    </row>
    <row r="26" spans="1:6" ht="46.8">
      <c r="A26" s="18">
        <v>6</v>
      </c>
      <c r="B26" s="19" t="s">
        <v>25</v>
      </c>
      <c r="C26" s="20">
        <v>3</v>
      </c>
      <c r="D26" s="21">
        <v>6294</v>
      </c>
      <c r="E26" s="22">
        <f>C26*D26</f>
        <v>18882</v>
      </c>
      <c r="F26" t="s">
        <v>26</v>
      </c>
    </row>
    <row r="27" spans="1:6" ht="15.6">
      <c r="A27" s="23"/>
      <c r="B27" s="24" t="s">
        <v>27</v>
      </c>
      <c r="C27" s="25">
        <f>SUM(C21:C26)</f>
        <v>7.5</v>
      </c>
      <c r="D27" s="26"/>
      <c r="E27" s="27">
        <f>SUM(E21:E26)</f>
        <v>48458.5</v>
      </c>
    </row>
    <row r="28" spans="1:6" ht="15.6">
      <c r="A28" s="101" t="s">
        <v>28</v>
      </c>
      <c r="B28" s="102"/>
      <c r="C28" s="102"/>
      <c r="D28" s="103"/>
      <c r="E28" s="104"/>
    </row>
    <row r="29" spans="1:6" ht="15.6">
      <c r="A29" s="12">
        <v>1</v>
      </c>
      <c r="B29" s="13" t="s">
        <v>29</v>
      </c>
      <c r="C29" s="14">
        <v>1</v>
      </c>
      <c r="D29" s="15">
        <v>7253</v>
      </c>
      <c r="E29" s="16">
        <f>D29*C29</f>
        <v>7253</v>
      </c>
    </row>
    <row r="30" spans="1:6" ht="15.6">
      <c r="A30" s="12">
        <v>2</v>
      </c>
      <c r="B30" s="13" t="s">
        <v>30</v>
      </c>
      <c r="C30" s="14">
        <v>1</v>
      </c>
      <c r="D30" s="15">
        <v>5527</v>
      </c>
      <c r="E30" s="16">
        <f t="shared" ref="E30:E32" si="0">D30*C30</f>
        <v>5527</v>
      </c>
    </row>
    <row r="31" spans="1:6" ht="31.2">
      <c r="A31" s="12">
        <v>3</v>
      </c>
      <c r="B31" s="13" t="s">
        <v>31</v>
      </c>
      <c r="C31" s="14">
        <v>5</v>
      </c>
      <c r="D31" s="15">
        <v>5527</v>
      </c>
      <c r="E31" s="16">
        <f t="shared" si="0"/>
        <v>27635</v>
      </c>
    </row>
    <row r="32" spans="1:6" ht="15.6">
      <c r="A32" s="28">
        <v>4</v>
      </c>
      <c r="B32" s="29" t="s">
        <v>32</v>
      </c>
      <c r="C32" s="30">
        <v>1</v>
      </c>
      <c r="D32" s="31">
        <v>5527</v>
      </c>
      <c r="E32" s="16">
        <f t="shared" si="0"/>
        <v>5527</v>
      </c>
    </row>
    <row r="33" spans="1:5" ht="15.6">
      <c r="A33" s="23"/>
      <c r="B33" s="24" t="s">
        <v>27</v>
      </c>
      <c r="C33" s="32">
        <f>SUM(C29:C32)</f>
        <v>8</v>
      </c>
      <c r="D33" s="26"/>
      <c r="E33" s="27">
        <f>SUM(E29:E32)</f>
        <v>45942</v>
      </c>
    </row>
    <row r="34" spans="1:5" ht="15.6">
      <c r="A34" s="101" t="s">
        <v>33</v>
      </c>
      <c r="B34" s="102"/>
      <c r="C34" s="102"/>
      <c r="D34" s="103"/>
      <c r="E34" s="104"/>
    </row>
    <row r="35" spans="1:5" ht="15.6">
      <c r="A35" s="12">
        <v>1</v>
      </c>
      <c r="B35" s="13" t="s">
        <v>29</v>
      </c>
      <c r="C35" s="14">
        <v>1</v>
      </c>
      <c r="D35" s="15">
        <v>7253</v>
      </c>
      <c r="E35" s="16">
        <f t="shared" ref="E35:E47" si="1">C35*D35</f>
        <v>7253</v>
      </c>
    </row>
    <row r="36" spans="1:5" ht="15.6">
      <c r="A36" s="12">
        <v>2</v>
      </c>
      <c r="B36" s="13" t="s">
        <v>34</v>
      </c>
      <c r="C36" s="14">
        <v>2</v>
      </c>
      <c r="D36" s="15">
        <v>5527</v>
      </c>
      <c r="E36" s="17">
        <f t="shared" si="1"/>
        <v>11054</v>
      </c>
    </row>
    <row r="37" spans="1:5" ht="15.6">
      <c r="A37" s="33">
        <v>3</v>
      </c>
      <c r="B37" s="13" t="s">
        <v>35</v>
      </c>
      <c r="C37" s="14">
        <v>1</v>
      </c>
      <c r="D37" s="15">
        <v>4633</v>
      </c>
      <c r="E37" s="34">
        <f t="shared" si="1"/>
        <v>4633</v>
      </c>
    </row>
    <row r="38" spans="1:5" ht="15.6">
      <c r="A38" s="33">
        <v>4</v>
      </c>
      <c r="B38" s="13" t="s">
        <v>36</v>
      </c>
      <c r="C38" s="14">
        <v>1</v>
      </c>
      <c r="D38" s="15">
        <v>3770</v>
      </c>
      <c r="E38" s="34">
        <v>3770</v>
      </c>
    </row>
    <row r="39" spans="1:5" ht="15.6">
      <c r="A39" s="35"/>
      <c r="B39" s="36" t="s">
        <v>27</v>
      </c>
      <c r="C39" s="37">
        <f>SUM(C35:C38)</f>
        <v>5</v>
      </c>
      <c r="D39" s="38"/>
      <c r="E39" s="39">
        <f>SUM(E35:E38)</f>
        <v>26710</v>
      </c>
    </row>
    <row r="40" spans="1:5">
      <c r="A40" s="83" t="s">
        <v>37</v>
      </c>
      <c r="B40" s="84"/>
      <c r="C40" s="84"/>
      <c r="D40" s="84"/>
      <c r="E40" s="85"/>
    </row>
    <row r="41" spans="1:5" ht="15.6">
      <c r="A41" s="33">
        <v>1</v>
      </c>
      <c r="B41" s="13" t="s">
        <v>29</v>
      </c>
      <c r="C41" s="14">
        <v>1</v>
      </c>
      <c r="D41" s="33">
        <v>7253</v>
      </c>
      <c r="E41" s="34">
        <f>D41*C41</f>
        <v>7253</v>
      </c>
    </row>
    <row r="42" spans="1:5" ht="31.2">
      <c r="A42" s="33">
        <v>2</v>
      </c>
      <c r="B42" s="13" t="s">
        <v>38</v>
      </c>
      <c r="C42" s="14">
        <v>1</v>
      </c>
      <c r="D42" s="33">
        <v>5527</v>
      </c>
      <c r="E42" s="34">
        <f t="shared" ref="E42:E43" si="2">D42*C42</f>
        <v>5527</v>
      </c>
    </row>
    <row r="43" spans="1:5" ht="31.2">
      <c r="A43" s="40">
        <v>3</v>
      </c>
      <c r="B43" s="13" t="s">
        <v>31</v>
      </c>
      <c r="C43" s="14">
        <v>1</v>
      </c>
      <c r="D43" s="33">
        <v>5527</v>
      </c>
      <c r="E43" s="34">
        <f t="shared" si="2"/>
        <v>5527</v>
      </c>
    </row>
    <row r="44" spans="1:5" ht="15.6">
      <c r="A44" s="41"/>
      <c r="B44" s="42" t="s">
        <v>27</v>
      </c>
      <c r="C44" s="32">
        <f>SUM(C41:C43)</f>
        <v>3</v>
      </c>
      <c r="D44" s="26"/>
      <c r="E44" s="43">
        <f>SUM(E41:E43)</f>
        <v>18307</v>
      </c>
    </row>
    <row r="45" spans="1:5" ht="15.6">
      <c r="A45" s="86" t="s">
        <v>39</v>
      </c>
      <c r="B45" s="87"/>
      <c r="C45" s="87"/>
      <c r="D45" s="44"/>
      <c r="E45" s="45"/>
    </row>
    <row r="46" spans="1:5" ht="15.6">
      <c r="A46" s="12">
        <v>1</v>
      </c>
      <c r="B46" s="13" t="s">
        <v>29</v>
      </c>
      <c r="C46" s="14">
        <v>1</v>
      </c>
      <c r="D46" s="15">
        <v>6294</v>
      </c>
      <c r="E46" s="16">
        <f t="shared" si="1"/>
        <v>6294</v>
      </c>
    </row>
    <row r="47" spans="1:5" ht="15.6">
      <c r="A47" s="28">
        <v>2</v>
      </c>
      <c r="B47" s="29" t="s">
        <v>35</v>
      </c>
      <c r="C47" s="30">
        <v>9</v>
      </c>
      <c r="D47" s="31">
        <v>4633</v>
      </c>
      <c r="E47" s="46">
        <f t="shared" si="1"/>
        <v>41697</v>
      </c>
    </row>
    <row r="48" spans="1:5" ht="15.6">
      <c r="A48" s="23"/>
      <c r="B48" s="24" t="s">
        <v>27</v>
      </c>
      <c r="C48" s="32">
        <f>SUM(C46:C47)</f>
        <v>10</v>
      </c>
      <c r="D48" s="26"/>
      <c r="E48" s="27">
        <f>SUM(E46:E47)</f>
        <v>47991</v>
      </c>
    </row>
    <row r="49" spans="1:6">
      <c r="A49" s="88" t="s">
        <v>40</v>
      </c>
      <c r="B49" s="89"/>
      <c r="C49" s="89"/>
      <c r="D49" s="89"/>
      <c r="E49" s="90"/>
    </row>
    <row r="50" spans="1:6" ht="31.2">
      <c r="A50" s="47">
        <v>1</v>
      </c>
      <c r="B50" s="48" t="s">
        <v>41</v>
      </c>
      <c r="C50" s="49">
        <v>1</v>
      </c>
      <c r="D50" s="50">
        <v>6773</v>
      </c>
      <c r="E50" s="51">
        <f>D50</f>
        <v>6773</v>
      </c>
    </row>
    <row r="51" spans="1:6" ht="21.6" customHeight="1">
      <c r="A51" s="33">
        <v>2</v>
      </c>
      <c r="B51" s="13" t="s">
        <v>29</v>
      </c>
      <c r="C51" s="52">
        <v>1</v>
      </c>
      <c r="D51" s="15">
        <v>7253</v>
      </c>
      <c r="E51" s="53">
        <f>C51*D51</f>
        <v>7253</v>
      </c>
    </row>
    <row r="52" spans="1:6" ht="15.6">
      <c r="A52" s="33">
        <v>3</v>
      </c>
      <c r="B52" s="13" t="s">
        <v>34</v>
      </c>
      <c r="C52" s="14">
        <v>1</v>
      </c>
      <c r="D52" s="15">
        <v>5527</v>
      </c>
      <c r="E52" s="54">
        <f t="shared" ref="E52" si="3">C52*D52</f>
        <v>5527</v>
      </c>
    </row>
    <row r="53" spans="1:6" ht="31.2">
      <c r="A53" s="55">
        <v>4</v>
      </c>
      <c r="B53" s="56" t="s">
        <v>31</v>
      </c>
      <c r="C53" s="57">
        <v>1</v>
      </c>
      <c r="D53" s="58">
        <v>5527</v>
      </c>
      <c r="E53" s="59">
        <f t="shared" ref="E53:E54" si="4">D53</f>
        <v>5527</v>
      </c>
    </row>
    <row r="54" spans="1:6" ht="15.6">
      <c r="A54" s="55">
        <v>5</v>
      </c>
      <c r="B54" s="56" t="s">
        <v>32</v>
      </c>
      <c r="C54" s="57">
        <v>1</v>
      </c>
      <c r="D54" s="60">
        <v>5527</v>
      </c>
      <c r="E54" s="61">
        <f t="shared" si="4"/>
        <v>5527</v>
      </c>
    </row>
    <row r="55" spans="1:6" ht="15.6">
      <c r="A55" s="23"/>
      <c r="B55" s="24" t="s">
        <v>27</v>
      </c>
      <c r="C55" s="32">
        <f>SUM(C50:C54)</f>
        <v>5</v>
      </c>
      <c r="D55" s="26"/>
      <c r="E55" s="27">
        <f>SUM(E50:E54)</f>
        <v>30607</v>
      </c>
    </row>
    <row r="56" spans="1:6" ht="31.95" customHeight="1">
      <c r="A56" s="91" t="s">
        <v>42</v>
      </c>
      <c r="B56" s="92"/>
      <c r="C56" s="92"/>
      <c r="D56" s="92"/>
      <c r="E56" s="93"/>
    </row>
    <row r="57" spans="1:6" ht="31.2">
      <c r="A57" s="41">
        <v>1</v>
      </c>
      <c r="B57" s="62" t="s">
        <v>41</v>
      </c>
      <c r="C57" s="63">
        <v>1</v>
      </c>
      <c r="D57" s="64">
        <v>6773</v>
      </c>
      <c r="E57" s="65">
        <v>6773</v>
      </c>
    </row>
    <row r="58" spans="1:6" ht="15.6">
      <c r="A58" s="23">
        <v>2</v>
      </c>
      <c r="B58" s="66" t="s">
        <v>43</v>
      </c>
      <c r="C58" s="67">
        <v>1</v>
      </c>
      <c r="D58" s="26">
        <v>7253</v>
      </c>
      <c r="E58" s="68">
        <f>C58*D58</f>
        <v>7253</v>
      </c>
    </row>
    <row r="59" spans="1:6" ht="15.6">
      <c r="A59" s="23">
        <v>3</v>
      </c>
      <c r="B59" s="66" t="s">
        <v>32</v>
      </c>
      <c r="C59" s="67">
        <v>2</v>
      </c>
      <c r="D59" s="26">
        <v>5527</v>
      </c>
      <c r="E59" s="68">
        <f t="shared" ref="E59:E60" si="5">C59*D59</f>
        <v>11054</v>
      </c>
    </row>
    <row r="60" spans="1:6" ht="31.2">
      <c r="A60" s="23">
        <v>4</v>
      </c>
      <c r="B60" s="66" t="s">
        <v>31</v>
      </c>
      <c r="C60" s="67">
        <v>1</v>
      </c>
      <c r="D60" s="26">
        <v>5527</v>
      </c>
      <c r="E60" s="68">
        <f t="shared" si="5"/>
        <v>5527</v>
      </c>
    </row>
    <row r="61" spans="1:6" ht="15.6">
      <c r="A61" s="23">
        <v>5</v>
      </c>
      <c r="B61" s="66" t="s">
        <v>36</v>
      </c>
      <c r="C61" s="67">
        <v>1</v>
      </c>
      <c r="D61" s="26">
        <v>3770</v>
      </c>
      <c r="E61" s="68">
        <v>3770</v>
      </c>
    </row>
    <row r="62" spans="1:6" ht="15.6">
      <c r="A62" s="23"/>
      <c r="B62" s="24" t="s">
        <v>27</v>
      </c>
      <c r="C62" s="32">
        <f>SUM(C57:C61)</f>
        <v>6</v>
      </c>
      <c r="D62" s="26"/>
      <c r="E62" s="27">
        <f>SUM(E57:E61)</f>
        <v>34377</v>
      </c>
    </row>
    <row r="63" spans="1:6" ht="18">
      <c r="A63" s="69"/>
      <c r="B63" s="70" t="s">
        <v>44</v>
      </c>
      <c r="C63" s="71">
        <f>C27+C33+C44+C48+C55+C62+C39</f>
        <v>44.5</v>
      </c>
      <c r="D63" s="72"/>
      <c r="E63" s="73">
        <f>E27+E39+E48+E55+E44+E33+E62</f>
        <v>252392.5</v>
      </c>
      <c r="F63" s="74"/>
    </row>
    <row r="64" spans="1:6" ht="18">
      <c r="A64" s="75"/>
      <c r="B64" s="76"/>
      <c r="C64" s="77"/>
      <c r="D64" s="74"/>
      <c r="E64" s="78"/>
      <c r="F64" s="74"/>
    </row>
    <row r="66" spans="1:5" ht="51" customHeight="1">
      <c r="A66" s="94" t="s">
        <v>45</v>
      </c>
      <c r="B66" s="94"/>
      <c r="C66" s="74"/>
      <c r="D66" s="74"/>
      <c r="E66" s="79" t="s">
        <v>46</v>
      </c>
    </row>
    <row r="67" spans="1:5" ht="18">
      <c r="A67" s="80"/>
      <c r="B67" s="80"/>
      <c r="C67" s="74"/>
      <c r="D67" s="74"/>
      <c r="E67" s="81"/>
    </row>
    <row r="68" spans="1:5" ht="18">
      <c r="A68" s="82" t="s">
        <v>22</v>
      </c>
      <c r="B68" s="82"/>
      <c r="C68" s="74"/>
      <c r="D68" s="74"/>
      <c r="E68" s="79" t="s">
        <v>47</v>
      </c>
    </row>
  </sheetData>
  <mergeCells count="21">
    <mergeCell ref="D2:E2"/>
    <mergeCell ref="D3:F3"/>
    <mergeCell ref="D4:F4"/>
    <mergeCell ref="D5:F5"/>
    <mergeCell ref="D6:F6"/>
    <mergeCell ref="D7:F7"/>
    <mergeCell ref="D9:F9"/>
    <mergeCell ref="D10:F10"/>
    <mergeCell ref="D11:F11"/>
    <mergeCell ref="A14:E14"/>
    <mergeCell ref="A15:E15"/>
    <mergeCell ref="A16:E16"/>
    <mergeCell ref="A20:E20"/>
    <mergeCell ref="A28:E28"/>
    <mergeCell ref="A34:E34"/>
    <mergeCell ref="A68:B68"/>
    <mergeCell ref="A40:E40"/>
    <mergeCell ref="A45:C45"/>
    <mergeCell ref="A49:E49"/>
    <mergeCell ref="A56:E56"/>
    <mergeCell ref="A66:B66"/>
  </mergeCells>
  <pageMargins left="0.70866141732283505" right="0.70866141732283505" top="0.74803149606299202" bottom="0.74803149606299202" header="0.31496062992126" footer="0.31496062992126"/>
  <pageSetup paperSize="9" scale="7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Проєкт 01.25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Olena KU</dc:creator>
  <cp:lastModifiedBy>Пользователь</cp:lastModifiedBy>
  <dcterms:created xsi:type="dcterms:W3CDTF">2006-09-16T00:00:00Z</dcterms:created>
  <dcterms:modified xsi:type="dcterms:W3CDTF">2025-10-29T11:48:06Z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10CB1FAFE1994A1C82FDB1C46892EAF2_12</vt:lpwstr>
  </property>
  <property fmtid="{D5CDD505-2E9C-101B-9397-08002B2CF9AE}" pid="3" name="KSOProductBuildVer">
    <vt:lpwstr>1049-12.2.0.23131</vt:lpwstr>
  </property>
</Properties>
</file>